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easurer's Office Files\Benefits Topics\2020 Benefits\"/>
    </mc:Choice>
  </mc:AlternateContent>
  <xr:revisionPtr revIDLastSave="0" documentId="13_ncr:1_{5EC9A625-CCD1-4491-B216-1642460926D9}" xr6:coauthVersionLast="44" xr6:coauthVersionMax="44" xr10:uidLastSave="{00000000-0000-0000-0000-000000000000}"/>
  <bookViews>
    <workbookView xWindow="1365" yWindow="285" windowWidth="17355" windowHeight="13755" xr2:uid="{00000000-000D-0000-FFFF-FFFF00000000}"/>
  </bookViews>
  <sheets>
    <sheet name="PASTOR ONLY" sheetId="1" r:id="rId1"/>
    <sheet name="PASTOR PLUS ONE" sheetId="4" r:id="rId2"/>
    <sheet name="PASTOR PLUS FAMIL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" i="5" l="1"/>
  <c r="L21" i="5"/>
  <c r="L10" i="5"/>
  <c r="L20" i="4"/>
  <c r="L10" i="4"/>
  <c r="L20" i="1"/>
  <c r="L10" i="1"/>
  <c r="F63" i="5" l="1"/>
  <c r="H63" i="5" s="1"/>
  <c r="D62" i="5"/>
  <c r="H62" i="5" s="1"/>
  <c r="F61" i="5"/>
  <c r="D60" i="5"/>
  <c r="H60" i="5" s="1"/>
  <c r="F63" i="4"/>
  <c r="H63" i="4" s="1"/>
  <c r="D62" i="4"/>
  <c r="H62" i="4" s="1"/>
  <c r="F61" i="4"/>
  <c r="D60" i="4"/>
  <c r="H60" i="4" s="1"/>
  <c r="F65" i="5" l="1"/>
  <c r="H61" i="5"/>
  <c r="H61" i="4"/>
  <c r="F65" i="4"/>
  <c r="J34" i="5"/>
  <c r="J55" i="5" s="1"/>
  <c r="J34" i="4"/>
  <c r="J55" i="4" s="1"/>
  <c r="J34" i="1"/>
  <c r="J55" i="1" s="1"/>
  <c r="D60" i="1" l="1"/>
  <c r="H60" i="1" s="1"/>
  <c r="F61" i="1"/>
  <c r="D62" i="1"/>
  <c r="H62" i="1" s="1"/>
  <c r="F63" i="1"/>
  <c r="H63" i="1" s="1"/>
  <c r="H61" i="1" l="1"/>
  <c r="F65" i="1"/>
  <c r="L53" i="5"/>
  <c r="L52" i="5"/>
  <c r="L51" i="5"/>
  <c r="L48" i="5"/>
  <c r="L47" i="5"/>
  <c r="L46" i="5"/>
  <c r="L45" i="5"/>
  <c r="L41" i="5"/>
  <c r="L40" i="5"/>
  <c r="L39" i="5"/>
  <c r="L38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3" i="4"/>
  <c r="L52" i="4"/>
  <c r="L51" i="4"/>
  <c r="L48" i="4"/>
  <c r="L47" i="4"/>
  <c r="L46" i="4"/>
  <c r="L45" i="4"/>
  <c r="L41" i="4"/>
  <c r="L40" i="4"/>
  <c r="L39" i="4"/>
  <c r="L38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5" i="5" s="1"/>
  <c r="H34" i="5"/>
  <c r="L27" i="4"/>
  <c r="L34" i="4" s="1"/>
  <c r="L55" i="4" s="1"/>
  <c r="H34" i="4"/>
  <c r="H27" i="1"/>
  <c r="D64" i="5" l="1"/>
  <c r="H55" i="5"/>
  <c r="D64" i="4"/>
  <c r="H55" i="4"/>
  <c r="L27" i="1"/>
  <c r="H34" i="1"/>
  <c r="D64" i="1" s="1"/>
  <c r="D65" i="1" s="1"/>
  <c r="L26" i="1"/>
  <c r="L24" i="1"/>
  <c r="D65" i="5" l="1"/>
  <c r="H64" i="5"/>
  <c r="H65" i="5" s="1"/>
  <c r="D65" i="4"/>
  <c r="H64" i="4"/>
  <c r="H65" i="4" s="1"/>
  <c r="H55" i="1"/>
  <c r="H64" i="1"/>
  <c r="H65" i="1" s="1"/>
  <c r="L53" i="1"/>
  <c r="L52" i="1"/>
  <c r="L51" i="1"/>
  <c r="L46" i="1"/>
  <c r="L47" i="1"/>
  <c r="L48" i="1"/>
  <c r="L45" i="1"/>
  <c r="L39" i="1"/>
  <c r="L40" i="1"/>
  <c r="L41" i="1"/>
  <c r="L38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5" i="1" s="1"/>
</calcChain>
</file>

<file path=xl/sharedStrings.xml><?xml version="1.0" encoding="utf-8"?>
<sst xmlns="http://schemas.openxmlformats.org/spreadsheetml/2006/main" count="267" uniqueCount="88">
  <si>
    <t>B1000 P</t>
  </si>
  <si>
    <t>C2000 P</t>
  </si>
  <si>
    <t>C3000 P</t>
  </si>
  <si>
    <t>H1500 P</t>
  </si>
  <si>
    <t>H2000 P</t>
  </si>
  <si>
    <t>Monthly</t>
  </si>
  <si>
    <t>D PPO P</t>
  </si>
  <si>
    <t>Pastor</t>
  </si>
  <si>
    <t>Church</t>
  </si>
  <si>
    <t>Total</t>
  </si>
  <si>
    <t>Invoice</t>
  </si>
  <si>
    <t>HEALTH-PASTOR</t>
  </si>
  <si>
    <t>Cost</t>
  </si>
  <si>
    <t>HEALTH COSTS</t>
  </si>
  <si>
    <t>PENSION DB-FT</t>
  </si>
  <si>
    <t>CREDIT DB FT</t>
  </si>
  <si>
    <t>CHURCH PENSION COSTS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</si>
  <si>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</si>
  <si>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</si>
  <si>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</si>
  <si>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</si>
  <si>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Medical - CHOOSE YOUR PASTORS ELECTION</t>
  </si>
  <si>
    <t>Dental - CHOOSE YOUR PASTORS ELECTION</t>
  </si>
  <si>
    <r>
      <t>PENSION DC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</si>
  <si>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</si>
  <si>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</si>
  <si>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</si>
  <si>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</si>
  <si>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</si>
  <si>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</si>
  <si>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</si>
  <si>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</si>
  <si>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</si>
  <si>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Defined Fixed Contribution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</si>
  <si>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</si>
  <si>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</si>
  <si>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</si>
  <si>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</si>
  <si>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</si>
  <si>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----------------&gt;</t>
  </si>
  <si>
    <t>Base - No Cost to Pastor</t>
  </si>
  <si>
    <t>DC EXCESS</t>
  </si>
  <si>
    <t>Invoice Total</t>
  </si>
  <si>
    <t>D PPO P+F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</si>
  <si>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</si>
  <si>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</si>
  <si>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</si>
  <si>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</si>
  <si>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</si>
  <si>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</si>
  <si>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</si>
  <si>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</si>
  <si>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</si>
  <si>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H1500 P+F</t>
  </si>
  <si>
    <t>H2000 P+F</t>
  </si>
  <si>
    <t>B1000 P+1</t>
  </si>
  <si>
    <t>C2000 P+1</t>
  </si>
  <si>
    <t>C3000 P+1</t>
  </si>
  <si>
    <t>H1500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</si>
  <si>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</si>
  <si>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</si>
  <si>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</si>
  <si>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</si>
  <si>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</si>
  <si>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</si>
  <si>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</si>
  <si>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</si>
  <si>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</si>
  <si>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</si>
  <si>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 xml:space="preserve">HEALTH CARE COSTS </t>
  </si>
  <si>
    <t>H3000 P</t>
  </si>
  <si>
    <t>D 2000 P</t>
  </si>
  <si>
    <t>V FULL P</t>
  </si>
  <si>
    <t>V PREM P</t>
  </si>
  <si>
    <t>H2000 P+2</t>
  </si>
  <si>
    <t>H3000 P+1</t>
  </si>
  <si>
    <t>V FULL P+1</t>
  </si>
  <si>
    <t>V PREM P+1</t>
  </si>
  <si>
    <t>D 2000 P+1</t>
  </si>
  <si>
    <t>H3000 P+F</t>
  </si>
  <si>
    <t>D 2000 P+F</t>
  </si>
  <si>
    <t>V FULL P+F</t>
  </si>
  <si>
    <t>V PREM P+F</t>
  </si>
  <si>
    <t>D HMO P</t>
  </si>
  <si>
    <t>D HMO P+1</t>
  </si>
  <si>
    <t>D HMO P+F</t>
  </si>
  <si>
    <t>DC P+F   ($1,558 if clergy couple covergage elected)</t>
  </si>
  <si>
    <t>DC P &amp; P+1   ($779  per clergy)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</si>
</sst>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0" xfId="0" applyFill="1" applyBorder="1"/>
    <xf numFmtId="44" fontId="2" fillId="2" borderId="0" xfId="1" applyFont="1" applyFill="1" applyBorder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4" fontId="0" fillId="0" borderId="0" xfId="0" applyNumberFormat="1" applyBorder="1"/>
    <xf numFmtId="49" fontId="0" fillId="0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 applyBorder="1"/>
    <xf numFmtId="44" fontId="0" fillId="2" borderId="0" xfId="0" applyNumberFormat="1" applyFill="1"/>
    <xf numFmtId="44" fontId="4" fillId="2" borderId="0" xfId="0" applyNumberFormat="1" applyFon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4" fillId="2" borderId="0" xfId="0" applyFont="1" applyFill="1"/>
    <xf numFmtId="0" fontId="3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8.28515625" style="40" bestFit="1" customWidth="1"/>
    <col min="2" max="2" width="9.140625" style="40"/>
    <col min="3" max="3" width="3.7109375" customWidth="1"/>
    <col min="4" max="4" width="10.140625" customWidth="1"/>
    <col min="5" max="5" width="3.7109375" customWidth="1"/>
    <col min="7" max="7" width="4.140625" customWidth="1"/>
    <col min="8" max="8" width="10.42578125" customWidth="1"/>
    <col min="9" max="9" width="4.42578125" customWidth="1"/>
    <col min="10" max="10" width="10.42578125" bestFit="1" customWidth="1"/>
    <col min="11" max="11" width="3.7109375" customWidth="1"/>
    <col min="12" max="12" width="10.4257812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5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5">
      <c r="A3" s="37" t="s">
        <v>13</v>
      </c>
      <c r="B3" s="36"/>
      <c r="H3" s="5"/>
      <c r="J3" s="66"/>
    </row>
    <row r="4" spans="1:12" s="4" customFormat="1" x14ac:dyDescent="0.25">
      <c r="A4" s="36"/>
      <c r="B4" s="36"/>
      <c r="H4" s="5"/>
      <c r="J4" s="66"/>
    </row>
    <row r="5" spans="1:12" x14ac:dyDescent="0.25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0</v>
      </c>
      <c r="B6" s="46">
        <v>893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5">
      <c r="A7" s="39" t="s">
        <v>1</v>
      </c>
      <c r="B7" s="46">
        <v>849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2</v>
      </c>
      <c r="B8" s="46">
        <v>720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3</v>
      </c>
      <c r="B9" s="46">
        <v>826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4</v>
      </c>
      <c r="B10" s="46">
        <v>757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70</v>
      </c>
      <c r="B11" s="46">
        <v>659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5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5">
      <c r="A14" s="39" t="s">
        <v>71</v>
      </c>
      <c r="B14" s="47"/>
      <c r="C14" s="8"/>
      <c r="D14" s="21">
        <v>53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6</v>
      </c>
      <c r="B15" s="47"/>
      <c r="C15" s="8"/>
      <c r="D15" s="21">
        <v>43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83</v>
      </c>
      <c r="B16" s="47"/>
      <c r="C16" s="8"/>
      <c r="D16" s="21">
        <v>14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5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5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72</v>
      </c>
      <c r="B20" s="47"/>
      <c r="C20" s="8"/>
      <c r="D20" s="8"/>
      <c r="E20" s="8"/>
      <c r="F20" s="21">
        <v>5.96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73</v>
      </c>
      <c r="B21" s="47"/>
      <c r="C21" s="8"/>
      <c r="D21" s="8"/>
      <c r="E21" s="8"/>
      <c r="F21" s="21">
        <v>14.38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32</v>
      </c>
      <c r="H23" s="14"/>
      <c r="I23" s="2"/>
      <c r="J23" s="14"/>
      <c r="K23" s="2"/>
      <c r="L23" s="2"/>
    </row>
    <row r="24" spans="1:12" x14ac:dyDescent="0.25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710</v>
      </c>
      <c r="K24" s="2"/>
      <c r="L24" s="2">
        <f>J24</f>
        <v>710</v>
      </c>
    </row>
    <row r="25" spans="1:12" x14ac:dyDescent="0.25">
      <c r="A25" s="41" t="s">
        <v>33</v>
      </c>
      <c r="H25" s="14"/>
      <c r="I25" s="2"/>
      <c r="J25" s="14"/>
      <c r="K25" s="2"/>
      <c r="L25" s="2"/>
    </row>
    <row r="26" spans="1:12" x14ac:dyDescent="0.25">
      <c r="A26" s="39" t="s">
        <v>87</v>
      </c>
      <c r="B26" s="39"/>
      <c r="C26" s="6"/>
      <c r="D26" s="6"/>
      <c r="E26" s="6"/>
      <c r="F26" s="6"/>
      <c r="G26" s="6"/>
      <c r="H26" s="16">
        <v>-779</v>
      </c>
      <c r="I26" s="17"/>
      <c r="J26" s="18"/>
      <c r="K26" s="17"/>
      <c r="L26" s="17">
        <f>H26</f>
        <v>-779</v>
      </c>
    </row>
    <row r="27" spans="1:12" x14ac:dyDescent="0.25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779</v>
      </c>
      <c r="I27" s="17"/>
      <c r="J27" s="18"/>
      <c r="K27" s="17"/>
      <c r="L27" s="17">
        <f>H27</f>
        <v>779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29</v>
      </c>
    </row>
    <row r="30" spans="1:12" x14ac:dyDescent="0.25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4"/>
      <c r="H34" s="61">
        <f>SUM(H6:H32)</f>
        <v>0</v>
      </c>
      <c r="I34" s="20"/>
      <c r="J34" s="62">
        <f t="shared" ref="J34" si="4">SUM(J6:J32)</f>
        <v>710</v>
      </c>
      <c r="K34" s="20"/>
      <c r="L34" s="20">
        <f t="shared" ref="L34" si="5">SUM(L6:L32)</f>
        <v>710</v>
      </c>
    </row>
    <row r="35" spans="1:12" x14ac:dyDescent="0.25">
      <c r="H35" s="15"/>
      <c r="I35" s="15"/>
      <c r="J35" s="15"/>
      <c r="K35" s="15"/>
      <c r="L35" s="15"/>
    </row>
    <row r="36" spans="1:12" x14ac:dyDescent="0.25">
      <c r="A36" s="43" t="s">
        <v>16</v>
      </c>
    </row>
    <row r="37" spans="1:12" x14ac:dyDescent="0.25">
      <c r="A37" s="41" t="s">
        <v>25</v>
      </c>
    </row>
    <row r="38" spans="1:12" x14ac:dyDescent="0.25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5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5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5">
      <c r="A44" s="43" t="s">
        <v>26</v>
      </c>
    </row>
    <row r="45" spans="1:12" hidden="1" x14ac:dyDescent="0.25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5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7.25" x14ac:dyDescent="0.4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1185</v>
      </c>
      <c r="K55" s="20"/>
      <c r="L55" s="20">
        <f>SUM(L34:L53)</f>
        <v>1185</v>
      </c>
    </row>
    <row r="56" spans="1:12" x14ac:dyDescent="0.25">
      <c r="A56" s="45"/>
      <c r="H56" s="22" t="s">
        <v>30</v>
      </c>
      <c r="I56" s="22"/>
      <c r="J56" s="22" t="s">
        <v>31</v>
      </c>
      <c r="L56" s="22" t="s">
        <v>42</v>
      </c>
    </row>
    <row r="57" spans="1:12" x14ac:dyDescent="0.25">
      <c r="B57" s="54"/>
      <c r="C57" s="55"/>
    </row>
    <row r="58" spans="1:12" x14ac:dyDescent="0.25">
      <c r="B58" s="56"/>
      <c r="C58" s="57"/>
      <c r="D58" s="3" t="s">
        <v>60</v>
      </c>
      <c r="E58" s="3"/>
      <c r="F58" s="3" t="s">
        <v>65</v>
      </c>
    </row>
    <row r="59" spans="1:12" x14ac:dyDescent="0.25">
      <c r="A59" s="41" t="s">
        <v>67</v>
      </c>
      <c r="D59" s="4" t="s">
        <v>61</v>
      </c>
      <c r="E59" s="4"/>
      <c r="F59" s="4" t="s">
        <v>61</v>
      </c>
    </row>
    <row r="60" spans="1:12" x14ac:dyDescent="0.25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5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5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5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7.25" x14ac:dyDescent="0.4">
      <c r="A64" s="39" t="s">
        <v>69</v>
      </c>
      <c r="B64" s="39"/>
      <c r="C64" s="6"/>
      <c r="D64" s="60">
        <f>H34-H30-H31-H32</f>
        <v>0</v>
      </c>
      <c r="E64" s="65"/>
      <c r="F64" s="60"/>
      <c r="G64" s="6"/>
      <c r="H64" s="60">
        <f t="shared" si="8"/>
        <v>0</v>
      </c>
    </row>
    <row r="65" spans="4:8" x14ac:dyDescent="0.25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8.28515625" style="40" bestFit="1" customWidth="1"/>
    <col min="2" max="2" width="10.42578125" style="40" bestFit="1" customWidth="1"/>
    <col min="3" max="3" width="3.7109375" customWidth="1"/>
    <col min="4" max="4" width="10.140625" customWidth="1"/>
    <col min="5" max="5" width="3.7109375" customWidth="1"/>
    <col min="7" max="7" width="4.140625" customWidth="1"/>
    <col min="8" max="8" width="10.42578125" customWidth="1"/>
    <col min="9" max="9" width="4.42578125" customWidth="1"/>
    <col min="10" max="10" width="10.42578125" bestFit="1" customWidth="1"/>
    <col min="11" max="11" width="3.7109375" customWidth="1"/>
    <col min="12" max="12" width="10.4257812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5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5">
      <c r="A3" s="37" t="s">
        <v>13</v>
      </c>
      <c r="B3" s="36"/>
      <c r="H3" s="5"/>
      <c r="J3" s="66"/>
    </row>
    <row r="4" spans="1:12" s="4" customFormat="1" x14ac:dyDescent="0.25">
      <c r="A4" s="36"/>
      <c r="B4" s="36"/>
      <c r="H4" s="5"/>
      <c r="J4" s="66"/>
    </row>
    <row r="5" spans="1:12" x14ac:dyDescent="0.25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55</v>
      </c>
      <c r="B6" s="46">
        <v>1698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5">
      <c r="A7" s="39" t="s">
        <v>56</v>
      </c>
      <c r="B7" s="46">
        <v>1613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57</v>
      </c>
      <c r="B8" s="46">
        <v>1368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58</v>
      </c>
      <c r="B9" s="46">
        <v>1570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74</v>
      </c>
      <c r="B10" s="46">
        <v>1438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75</v>
      </c>
      <c r="B11" s="46">
        <v>1253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5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5">
      <c r="A14" s="39" t="s">
        <v>78</v>
      </c>
      <c r="B14" s="47"/>
      <c r="C14" s="8"/>
      <c r="D14" s="21">
        <v>105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59</v>
      </c>
      <c r="B15" s="47"/>
      <c r="C15" s="8"/>
      <c r="D15" s="21">
        <v>81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84</v>
      </c>
      <c r="B16" s="47"/>
      <c r="C16" s="8"/>
      <c r="D16" s="21">
        <v>26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5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5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76</v>
      </c>
      <c r="B20" s="47"/>
      <c r="C20" s="8"/>
      <c r="D20" s="8"/>
      <c r="E20" s="8"/>
      <c r="F20" s="21">
        <v>9.6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77</v>
      </c>
      <c r="B21" s="47"/>
      <c r="C21" s="8"/>
      <c r="D21" s="8"/>
      <c r="E21" s="8"/>
      <c r="F21" s="21">
        <v>23.32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32</v>
      </c>
      <c r="H23" s="14"/>
      <c r="I23" s="2"/>
      <c r="J23" s="14"/>
      <c r="K23" s="2"/>
      <c r="L23" s="2"/>
    </row>
    <row r="24" spans="1:12" x14ac:dyDescent="0.25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710</v>
      </c>
      <c r="K24" s="2"/>
      <c r="L24" s="2">
        <f>J24</f>
        <v>710</v>
      </c>
    </row>
    <row r="25" spans="1:12" x14ac:dyDescent="0.25">
      <c r="A25" s="41" t="s">
        <v>33</v>
      </c>
      <c r="H25" s="14"/>
      <c r="I25" s="2"/>
      <c r="J25" s="14"/>
      <c r="K25" s="2"/>
      <c r="L25" s="2"/>
    </row>
    <row r="26" spans="1:12" x14ac:dyDescent="0.25">
      <c r="A26" s="39" t="s">
        <v>87</v>
      </c>
      <c r="B26" s="39"/>
      <c r="C26" s="6"/>
      <c r="D26" s="6"/>
      <c r="E26" s="6"/>
      <c r="F26" s="6"/>
      <c r="G26" s="6"/>
      <c r="H26" s="16">
        <v>-779</v>
      </c>
      <c r="I26" s="17"/>
      <c r="J26" s="18"/>
      <c r="K26" s="17"/>
      <c r="L26" s="17">
        <f>H26</f>
        <v>-779</v>
      </c>
    </row>
    <row r="27" spans="1:12" x14ac:dyDescent="0.25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779</v>
      </c>
      <c r="I27" s="17"/>
      <c r="J27" s="18"/>
      <c r="K27" s="17"/>
      <c r="L27" s="17">
        <f>H27</f>
        <v>779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29</v>
      </c>
    </row>
    <row r="30" spans="1:12" x14ac:dyDescent="0.25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4"/>
      <c r="H34" s="61">
        <f>SUM(H6:H32)</f>
        <v>0</v>
      </c>
      <c r="I34" s="20"/>
      <c r="J34" s="62">
        <f t="shared" ref="J34" si="4">SUM(J6:J32)</f>
        <v>710</v>
      </c>
      <c r="K34" s="20"/>
      <c r="L34" s="20">
        <f t="shared" ref="L34" si="5">SUM(L6:L32)</f>
        <v>710</v>
      </c>
    </row>
    <row r="36" spans="1:12" x14ac:dyDescent="0.25">
      <c r="A36" s="43" t="s">
        <v>16</v>
      </c>
    </row>
    <row r="37" spans="1:12" x14ac:dyDescent="0.25">
      <c r="A37" s="41" t="s">
        <v>25</v>
      </c>
    </row>
    <row r="38" spans="1:12" x14ac:dyDescent="0.25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5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5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5">
      <c r="A44" s="43" t="s">
        <v>26</v>
      </c>
    </row>
    <row r="45" spans="1:12" hidden="1" x14ac:dyDescent="0.25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5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7.25" x14ac:dyDescent="0.4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1185</v>
      </c>
      <c r="K55" s="20"/>
      <c r="L55" s="20">
        <f>SUM(L34:L53)</f>
        <v>1185</v>
      </c>
    </row>
    <row r="56" spans="1:12" x14ac:dyDescent="0.25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5">
      <c r="B58" s="56"/>
      <c r="C58" s="57"/>
      <c r="D58" s="3" t="s">
        <v>60</v>
      </c>
      <c r="E58" s="3"/>
      <c r="F58" s="3" t="s">
        <v>65</v>
      </c>
    </row>
    <row r="59" spans="1:12" x14ac:dyDescent="0.25">
      <c r="A59" s="41" t="s">
        <v>67</v>
      </c>
      <c r="D59" s="4" t="s">
        <v>61</v>
      </c>
      <c r="E59" s="4"/>
      <c r="F59" s="4" t="s">
        <v>61</v>
      </c>
    </row>
    <row r="60" spans="1:12" x14ac:dyDescent="0.25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5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5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5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7.25" x14ac:dyDescent="0.4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5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workbookViewId="0">
      <pane xSplit="1" ySplit="2" topLeftCell="B6" activePane="bottomRight" state="frozen"/>
      <selection activeCell="H26" sqref="H26"/>
      <selection pane="topRight" activeCell="H26" sqref="H26"/>
      <selection pane="bottomLeft" activeCell="H26" sqref="H26"/>
      <selection pane="bottomRight"/>
    </sheetView>
  </sheetViews>
  <sheetFormatPr defaultRowHeight="15" x14ac:dyDescent="0.25"/>
  <cols>
    <col min="1" max="1" width="18.28515625" style="40" bestFit="1" customWidth="1"/>
    <col min="2" max="2" width="10.42578125" style="40" bestFit="1" customWidth="1"/>
    <col min="3" max="3" width="3.7109375" customWidth="1"/>
    <col min="4" max="4" width="10.140625" customWidth="1"/>
    <col min="5" max="5" width="3.7109375" customWidth="1"/>
    <col min="7" max="7" width="4.140625" customWidth="1"/>
    <col min="8" max="8" width="11.28515625" bestFit="1" customWidth="1"/>
    <col min="9" max="9" width="4.42578125" customWidth="1"/>
    <col min="10" max="10" width="10.42578125" bestFit="1" customWidth="1"/>
    <col min="11" max="11" width="3.7109375" customWidth="1"/>
    <col min="12" max="12" width="11.28515625" bestFit="1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5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5">
      <c r="A3" s="37" t="s">
        <v>13</v>
      </c>
      <c r="B3" s="36"/>
      <c r="H3" s="5"/>
      <c r="J3" s="66"/>
    </row>
    <row r="4" spans="1:12" s="4" customFormat="1" x14ac:dyDescent="0.25">
      <c r="A4" s="36"/>
      <c r="B4" s="36"/>
      <c r="H4" s="5"/>
      <c r="J4" s="66"/>
    </row>
    <row r="5" spans="1:12" x14ac:dyDescent="0.25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50</v>
      </c>
      <c r="B6" s="46">
        <v>2234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5">
      <c r="A7" s="39" t="s">
        <v>51</v>
      </c>
      <c r="B7" s="46">
        <v>2122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52</v>
      </c>
      <c r="B8" s="46">
        <v>1800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53</v>
      </c>
      <c r="B9" s="46">
        <v>2066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54</v>
      </c>
      <c r="B10" s="46">
        <v>1892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79</v>
      </c>
      <c r="B11" s="46">
        <v>1648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5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5">
      <c r="A14" s="39" t="s">
        <v>80</v>
      </c>
      <c r="B14" s="47"/>
      <c r="C14" s="8"/>
      <c r="D14" s="21">
        <v>148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43</v>
      </c>
      <c r="B15" s="47"/>
      <c r="C15" s="8"/>
      <c r="D15" s="21">
        <v>117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85</v>
      </c>
      <c r="B16" s="47"/>
      <c r="C16" s="8"/>
      <c r="D16" s="21">
        <v>45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5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5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81</v>
      </c>
      <c r="B20" s="47"/>
      <c r="C20" s="8"/>
      <c r="D20" s="8"/>
      <c r="E20" s="8"/>
      <c r="F20" s="21">
        <v>15.16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82</v>
      </c>
      <c r="B21" s="47"/>
      <c r="C21" s="8"/>
      <c r="D21" s="8"/>
      <c r="E21" s="8"/>
      <c r="F21" s="21">
        <v>37.020000000000003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32</v>
      </c>
      <c r="H23" s="14"/>
      <c r="I23" s="2"/>
      <c r="J23" s="14"/>
      <c r="K23" s="2"/>
      <c r="L23" s="2"/>
    </row>
    <row r="24" spans="1:12" x14ac:dyDescent="0.25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710</v>
      </c>
      <c r="K24" s="2"/>
      <c r="L24" s="2">
        <f>J24</f>
        <v>710</v>
      </c>
    </row>
    <row r="25" spans="1:12" x14ac:dyDescent="0.25">
      <c r="A25" s="41" t="s">
        <v>33</v>
      </c>
      <c r="H25" s="14"/>
      <c r="I25" s="2"/>
      <c r="J25" s="14"/>
      <c r="K25" s="2"/>
      <c r="L25" s="2"/>
    </row>
    <row r="26" spans="1:12" x14ac:dyDescent="0.25">
      <c r="A26" s="39" t="s">
        <v>86</v>
      </c>
      <c r="B26" s="39"/>
      <c r="C26" s="6"/>
      <c r="D26" s="6"/>
      <c r="E26" s="6"/>
      <c r="F26" s="6"/>
      <c r="G26" s="6"/>
      <c r="H26" s="16">
        <v>-1260</v>
      </c>
      <c r="I26" s="17"/>
      <c r="J26" s="18"/>
      <c r="K26" s="17"/>
      <c r="L26" s="17">
        <f>H26</f>
        <v>-1260</v>
      </c>
    </row>
    <row r="27" spans="1:12" x14ac:dyDescent="0.25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1260</v>
      </c>
      <c r="I27" s="17"/>
      <c r="J27" s="18"/>
      <c r="K27" s="17"/>
      <c r="L27" s="17">
        <f>H27</f>
        <v>1260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29</v>
      </c>
    </row>
    <row r="30" spans="1:12" x14ac:dyDescent="0.25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4"/>
      <c r="H34" s="61">
        <f>SUM(H6:H32)</f>
        <v>0</v>
      </c>
      <c r="I34" s="20"/>
      <c r="J34" s="62">
        <f t="shared" ref="J34" si="4">SUM(J6:J32)</f>
        <v>710</v>
      </c>
      <c r="K34" s="20"/>
      <c r="L34" s="20">
        <f t="shared" ref="L34" si="5">SUM(L6:L32)</f>
        <v>710</v>
      </c>
    </row>
    <row r="36" spans="1:12" x14ac:dyDescent="0.25">
      <c r="A36" s="43" t="s">
        <v>16</v>
      </c>
    </row>
    <row r="37" spans="1:12" x14ac:dyDescent="0.25">
      <c r="A37" s="41" t="s">
        <v>25</v>
      </c>
    </row>
    <row r="38" spans="1:12" x14ac:dyDescent="0.25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5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5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5">
      <c r="A44" s="43" t="s">
        <v>26</v>
      </c>
    </row>
    <row r="45" spans="1:12" hidden="1" x14ac:dyDescent="0.25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5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7.25" x14ac:dyDescent="0.4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1185</v>
      </c>
      <c r="K55" s="20"/>
      <c r="L55" s="20">
        <f>SUM(L34:L53)</f>
        <v>1185</v>
      </c>
    </row>
    <row r="56" spans="1:12" x14ac:dyDescent="0.25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5">
      <c r="B58" s="56"/>
      <c r="C58" s="57"/>
      <c r="D58" s="3" t="s">
        <v>60</v>
      </c>
      <c r="E58" s="3"/>
      <c r="F58" s="3" t="s">
        <v>65</v>
      </c>
    </row>
    <row r="59" spans="1:12" x14ac:dyDescent="0.25">
      <c r="A59" s="41" t="s">
        <v>67</v>
      </c>
      <c r="D59" s="4" t="s">
        <v>61</v>
      </c>
      <c r="E59" s="4"/>
      <c r="F59" s="4" t="s">
        <v>61</v>
      </c>
    </row>
    <row r="60" spans="1:12" x14ac:dyDescent="0.25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5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5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5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7.25" x14ac:dyDescent="0.4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5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Rik Jamieson</cp:lastModifiedBy>
  <cp:lastPrinted>2018-11-07T17:48:19Z</cp:lastPrinted>
  <dcterms:created xsi:type="dcterms:W3CDTF">2015-12-21T17:17:13Z</dcterms:created>
  <dcterms:modified xsi:type="dcterms:W3CDTF">2019-09-04T17:16:45Z</dcterms:modified>
</cp:coreProperties>
</file>